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060" windowHeight="10365"/>
  </bookViews>
  <sheets>
    <sheet name="Показатели" sheetId="1" r:id="rId1"/>
  </sheets>
  <definedNames>
    <definedName name="_xlnm.Print_Titles" localSheetId="0">Показатели!$5:$6</definedName>
  </definedNames>
  <calcPr calcId="144525"/>
</workbook>
</file>

<file path=xl/calcChain.xml><?xml version="1.0" encoding="utf-8"?>
<calcChain xmlns="http://schemas.openxmlformats.org/spreadsheetml/2006/main">
  <c r="E49" i="1" l="1"/>
  <c r="E46" i="1" s="1"/>
  <c r="F49" i="1"/>
  <c r="F46" i="1" s="1"/>
  <c r="F47" i="1" s="1"/>
  <c r="H49" i="1"/>
  <c r="H46" i="1" s="1"/>
  <c r="I49" i="1"/>
  <c r="I46" i="1" s="1"/>
  <c r="J49" i="1"/>
  <c r="G49" i="1"/>
  <c r="G46" i="1" s="1"/>
  <c r="G47" i="1" s="1"/>
  <c r="F41" i="1"/>
  <c r="E41" i="1"/>
  <c r="E38" i="1" s="1"/>
  <c r="F39" i="1" s="1"/>
  <c r="J41" i="1"/>
  <c r="J38" i="1" s="1"/>
  <c r="I41" i="1"/>
  <c r="I38" i="1" s="1"/>
  <c r="I39" i="1" s="1"/>
  <c r="H41" i="1"/>
  <c r="H38" i="1" s="1"/>
  <c r="G41" i="1"/>
  <c r="G38" i="1" s="1"/>
  <c r="G39" i="1" s="1"/>
  <c r="G63" i="1"/>
  <c r="H63" i="1"/>
  <c r="I63" i="1"/>
  <c r="J63" i="1"/>
  <c r="F63" i="1"/>
  <c r="J61" i="1"/>
  <c r="I61" i="1"/>
  <c r="H61" i="1"/>
  <c r="G61" i="1"/>
  <c r="F61" i="1"/>
  <c r="G54" i="1"/>
  <c r="H54" i="1"/>
  <c r="I54" i="1"/>
  <c r="J54" i="1"/>
  <c r="F54" i="1"/>
  <c r="G68" i="1"/>
  <c r="H68" i="1"/>
  <c r="I68" i="1"/>
  <c r="J68" i="1"/>
  <c r="F68" i="1"/>
  <c r="G33" i="1"/>
  <c r="H33" i="1"/>
  <c r="I33" i="1"/>
  <c r="J33" i="1"/>
  <c r="F33" i="1"/>
  <c r="G29" i="1"/>
  <c r="H29" i="1"/>
  <c r="I29" i="1"/>
  <c r="J29" i="1"/>
  <c r="F29" i="1"/>
  <c r="G26" i="1"/>
  <c r="H26" i="1"/>
  <c r="I26" i="1"/>
  <c r="J26" i="1"/>
  <c r="F26" i="1"/>
  <c r="G24" i="1"/>
  <c r="H24" i="1"/>
  <c r="I24" i="1"/>
  <c r="J24" i="1"/>
  <c r="F24" i="1"/>
  <c r="J20" i="1"/>
  <c r="I20" i="1"/>
  <c r="H20" i="1"/>
  <c r="G20" i="1"/>
  <c r="F20" i="1"/>
  <c r="G12" i="1"/>
  <c r="H12" i="1"/>
  <c r="I12" i="1"/>
  <c r="J12" i="1"/>
  <c r="F12" i="1"/>
  <c r="F10" i="1"/>
  <c r="H10" i="1"/>
  <c r="I10" i="1"/>
  <c r="J10" i="1"/>
  <c r="G10" i="1"/>
  <c r="G16" i="1"/>
  <c r="H16" i="1"/>
  <c r="I16" i="1"/>
  <c r="J16" i="1"/>
  <c r="F16" i="1"/>
  <c r="H39" i="1" l="1"/>
  <c r="J39" i="1"/>
  <c r="H47" i="1"/>
  <c r="I47" i="1"/>
  <c r="J47" i="1"/>
</calcChain>
</file>

<file path=xl/sharedStrings.xml><?xml version="1.0" encoding="utf-8"?>
<sst xmlns="http://schemas.openxmlformats.org/spreadsheetml/2006/main" count="212" uniqueCount="130">
  <si>
    <t>Форма прогноза на 2017-2019 годы</t>
  </si>
  <si>
    <t>Источник данных: Данные муниципальных образований
Территория: Ютазинский район</t>
  </si>
  <si>
    <t>№ п/п</t>
  </si>
  <si>
    <t>Наименование показателя</t>
  </si>
  <si>
    <t>Единица измерения</t>
  </si>
  <si>
    <t>2014</t>
  </si>
  <si>
    <t>2015</t>
  </si>
  <si>
    <t>2016</t>
  </si>
  <si>
    <t>2017</t>
  </si>
  <si>
    <t>2018</t>
  </si>
  <si>
    <t>2019</t>
  </si>
  <si>
    <t>Отчет</t>
  </si>
  <si>
    <t>Оценка</t>
  </si>
  <si>
    <t>Прогноз</t>
  </si>
  <si>
    <t xml:space="preserve"> 2014; Отчет</t>
  </si>
  <si>
    <t xml:space="preserve"> 2015; Отчет</t>
  </si>
  <si>
    <t xml:space="preserve"> 2016; Оценка</t>
  </si>
  <si>
    <t xml:space="preserve"> 2017; Прогноз</t>
  </si>
  <si>
    <t xml:space="preserve"> 2018; Прогноз</t>
  </si>
  <si>
    <t xml:space="preserve"> 2019; Прогноз</t>
  </si>
  <si>
    <t/>
  </si>
  <si>
    <t>Основные показатели</t>
  </si>
  <si>
    <t>1.1</t>
  </si>
  <si>
    <t>Численность постоянного населения (среднегодовая)</t>
  </si>
  <si>
    <t>тыс. человек</t>
  </si>
  <si>
    <t>1.1.1</t>
  </si>
  <si>
    <t>темп роста к предыдущему году</t>
  </si>
  <si>
    <t>%</t>
  </si>
  <si>
    <t>1.2</t>
  </si>
  <si>
    <t>Валовой территориальный продукт - всего (в действующих ценах)</t>
  </si>
  <si>
    <t>млн. руб.</t>
  </si>
  <si>
    <t>1.2.1</t>
  </si>
  <si>
    <t>темп роста в сопоставимых ценах к предыдущему году</t>
  </si>
  <si>
    <t>1.2.2</t>
  </si>
  <si>
    <t>Индекс-дефлятор к предыдущему году</t>
  </si>
  <si>
    <t>1.3</t>
  </si>
  <si>
    <t>Наименование значимых предприятий</t>
  </si>
  <si>
    <t>тыс. руб.</t>
  </si>
  <si>
    <t>1.4</t>
  </si>
  <si>
    <t>Добавленная стоимость - всего (в действующих ценах)</t>
  </si>
  <si>
    <t>1.4.1.</t>
  </si>
  <si>
    <t>Темп роста к предыдущему году</t>
  </si>
  <si>
    <t>1.5.</t>
  </si>
  <si>
    <t>Доля малого и среднего бизнеса в валовом территориальном продукте</t>
  </si>
  <si>
    <t>1.6.</t>
  </si>
  <si>
    <t>Доля инновационных производств в общем объеме промышленного производства</t>
  </si>
  <si>
    <t>1.7.</t>
  </si>
  <si>
    <t>Отгружено товаров собственного производства, выполнено работ и услуг собственными силами по чистым видам экономической деятельности (в действующих ценах)</t>
  </si>
  <si>
    <t>1.7.1</t>
  </si>
  <si>
    <t>1.7.2</t>
  </si>
  <si>
    <t>индекс-дефлятор к предыдущему году</t>
  </si>
  <si>
    <t>1.8</t>
  </si>
  <si>
    <t>1.9</t>
  </si>
  <si>
    <t>Оборот малых (включая микропредприятия) и средних предприятий (в действующих ценах)</t>
  </si>
  <si>
    <t>1.9.1</t>
  </si>
  <si>
    <t>1.10</t>
  </si>
  <si>
    <t>Валовая продукция сельского хозяйства во всех категориях хозяйств (в действующих ценах)</t>
  </si>
  <si>
    <t>1.10.1</t>
  </si>
  <si>
    <t>1.10.2</t>
  </si>
  <si>
    <t>Индекс производства продукции сельского хозяйства во всех категориях хозяйств</t>
  </si>
  <si>
    <t>1.11</t>
  </si>
  <si>
    <t>Объем инвестиций в основной капитал за счет всех источников финансирования (в действующих ценах)</t>
  </si>
  <si>
    <t>1.11.1</t>
  </si>
  <si>
    <t>1.11.2</t>
  </si>
  <si>
    <t>1.12</t>
  </si>
  <si>
    <t>1.13</t>
  </si>
  <si>
    <t>Оборот розничной торговли (во всех каналах реализации) (в действующих ценах)</t>
  </si>
  <si>
    <t>1.13.1</t>
  </si>
  <si>
    <t>1.13.2</t>
  </si>
  <si>
    <t>1.14</t>
  </si>
  <si>
    <t>Объем платных услуг населению (в действующих ценах)</t>
  </si>
  <si>
    <t>1.14.1</t>
  </si>
  <si>
    <t>1.15</t>
  </si>
  <si>
    <t>Численность занятых в экономике (среднегодовая)-всего</t>
  </si>
  <si>
    <t>тыс. чел.</t>
  </si>
  <si>
    <t>1.16</t>
  </si>
  <si>
    <t>Фонд заработной платы - всего</t>
  </si>
  <si>
    <t>1.16.1</t>
  </si>
  <si>
    <t>к предыдущему году</t>
  </si>
  <si>
    <t>из него</t>
  </si>
  <si>
    <t>1.16.2</t>
  </si>
  <si>
    <t>по крупным и средним предприятиям (включая бюджетников)</t>
  </si>
  <si>
    <t>1.16.3</t>
  </si>
  <si>
    <t>по бюджетным организациям</t>
  </si>
  <si>
    <t>1.16.4</t>
  </si>
  <si>
    <t>по крупным и средним предприятиям за исключением работников бюджетных организаций</t>
  </si>
  <si>
    <t>тыс.руб.</t>
  </si>
  <si>
    <t>1.16.5</t>
  </si>
  <si>
    <t>по малым предприятиям (включая микропредприятия)</t>
  </si>
  <si>
    <t>1.17</t>
  </si>
  <si>
    <t>1.18</t>
  </si>
  <si>
    <t>Среднесписочная численность работников предприятий и организаций</t>
  </si>
  <si>
    <t>человек</t>
  </si>
  <si>
    <t>1.18.1</t>
  </si>
  <si>
    <t>в % к предыдущему году</t>
  </si>
  <si>
    <t>из нее:</t>
  </si>
  <si>
    <t>1.18.2</t>
  </si>
  <si>
    <t>работников крупных и средних предприятий (включая бюджетников)</t>
  </si>
  <si>
    <t>1.18.3</t>
  </si>
  <si>
    <t>работников бюджетных организаций</t>
  </si>
  <si>
    <t>1.18.4</t>
  </si>
  <si>
    <t>работников крупных и средних предприятий за исключением работников бюджетных организаций</t>
  </si>
  <si>
    <t>1.18.5</t>
  </si>
  <si>
    <t>работников малых предприятий (включая микропредприятия)</t>
  </si>
  <si>
    <t>1.19</t>
  </si>
  <si>
    <t>Среднемесячная заработная плата на одного работника - всего</t>
  </si>
  <si>
    <t>рублей</t>
  </si>
  <si>
    <t>1.19.1</t>
  </si>
  <si>
    <t>в том числе:</t>
  </si>
  <si>
    <t>1.19.2</t>
  </si>
  <si>
    <t>1.19.3</t>
  </si>
  <si>
    <t>1.19.4</t>
  </si>
  <si>
    <t>1.19.5</t>
  </si>
  <si>
    <t>1.20</t>
  </si>
  <si>
    <t>1.21</t>
  </si>
  <si>
    <t>Денежные доходы населения</t>
  </si>
  <si>
    <t>1.22</t>
  </si>
  <si>
    <t>Денежные доходы на душу населения (в среднем за месяц)</t>
  </si>
  <si>
    <t>1.22.1</t>
  </si>
  <si>
    <t>1.23</t>
  </si>
  <si>
    <t>Поступление налоговых и неналоговых платежей в местный бюджет - всего</t>
  </si>
  <si>
    <t>1.23.1</t>
  </si>
  <si>
    <t>от малых и средних предприятий</t>
  </si>
  <si>
    <t>1.24</t>
  </si>
  <si>
    <t>налог на доходы физических лиц</t>
  </si>
  <si>
    <t>1.24.1</t>
  </si>
  <si>
    <t>1.25</t>
  </si>
  <si>
    <t>Численность безработных зарегистрированных в службах занятости (на конец периода)</t>
  </si>
  <si>
    <t>1.26</t>
  </si>
  <si>
    <t>Уровень зарегистрированной безработицы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</si>
</sst>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8"/>
      <name val="Arial"/>
      <family val="2"/>
      <charset val="204"/>
    </font>
    <font>
      <u/>
      <sz val="9"/>
      <color rgb="FF000080"/>
      <name val="Tahoma"/>
      <family val="2"/>
      <charset val="204"/>
    </font>
    <font>
      <sz val="14"/>
      <color rgb="FF000080"/>
      <name val="Tahoma"/>
      <family val="2"/>
      <charset val="204"/>
    </font>
    <font>
      <b/>
      <sz val="10"/>
      <color rgb="FF000080"/>
      <name val="Tahoma"/>
      <family val="2"/>
      <charset val="204"/>
    </font>
    <font>
      <b/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6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right" vertical="top"/>
    </xf>
    <xf numFmtId="4" fontId="7" fillId="0" borderId="3" xfId="0" applyNumberFormat="1" applyFont="1" applyBorder="1" applyAlignment="1" applyProtection="1">
      <alignment horizontal="right" vertical="top"/>
      <protection locked="0"/>
    </xf>
    <xf numFmtId="164" fontId="7" fillId="0" borderId="3" xfId="0" applyNumberFormat="1" applyFont="1" applyBorder="1" applyAlignment="1" applyProtection="1">
      <alignment horizontal="right" vertical="top"/>
      <protection locked="0"/>
    </xf>
    <xf numFmtId="3" fontId="7" fillId="0" borderId="3" xfId="0" applyNumberFormat="1" applyFont="1" applyBorder="1" applyAlignment="1" applyProtection="1">
      <alignment horizontal="right" vertical="top"/>
      <protection locked="0"/>
    </xf>
    <xf numFmtId="164" fontId="7" fillId="3" borderId="3" xfId="0" applyNumberFormat="1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 applyProtection="1">
      <alignment vertical="top" wrapText="1"/>
      <protection hidden="1"/>
    </xf>
    <xf numFmtId="0" fontId="4" fillId="0" borderId="0" xfId="0" applyFont="1" applyAlignment="1">
      <alignment vertical="top" wrapText="1"/>
    </xf>
    <xf numFmtId="49" fontId="2" fillId="0" borderId="0" xfId="0" applyNumberFormat="1" applyFont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showRowColHeaders="0" tabSelected="1" zoomScale="85" zoomScaleNormal="85" workbookViewId="0">
      <pane ySplit="6" topLeftCell="A31" activePane="bottomLeft" state="frozen"/>
      <selection pane="bottomLeft" activeCell="J57" sqref="J57"/>
    </sheetView>
  </sheetViews>
  <sheetFormatPr defaultColWidth="10.140625" defaultRowHeight="14.45" customHeight="1" x14ac:dyDescent="0.2"/>
  <cols>
    <col min="1" max="1" width="2.7109375" customWidth="1"/>
    <col min="2" max="2" width="8.140625" customWidth="1"/>
    <col min="3" max="3" width="43.28515625" customWidth="1"/>
    <col min="4" max="4" width="21.7109375" customWidth="1"/>
    <col min="5" max="10" width="16.28515625" customWidth="1"/>
  </cols>
  <sheetData>
    <row r="1" spans="1:10" ht="0" hidden="1" customHeight="1" x14ac:dyDescent="0.2">
      <c r="A1" s="1"/>
      <c r="B1" s="15"/>
      <c r="C1" s="15"/>
      <c r="D1" s="1"/>
      <c r="E1" s="1"/>
      <c r="F1" s="1"/>
      <c r="G1" s="1"/>
      <c r="H1" s="1"/>
      <c r="I1" s="1"/>
      <c r="J1" s="1"/>
    </row>
    <row r="2" spans="1:10" ht="23.25" customHeight="1" x14ac:dyDescent="0.2">
      <c r="A2" s="1"/>
      <c r="B2" s="12" t="s">
        <v>0</v>
      </c>
      <c r="C2" s="12"/>
      <c r="D2" s="12"/>
      <c r="E2" s="12"/>
      <c r="F2" s="12"/>
      <c r="G2" s="12"/>
      <c r="H2" s="1"/>
      <c r="I2" s="1"/>
      <c r="J2" s="1"/>
    </row>
    <row r="3" spans="1:10" ht="30" customHeight="1" x14ac:dyDescent="0.2">
      <c r="A3" s="1"/>
      <c r="B3" s="13" t="s">
        <v>1</v>
      </c>
      <c r="C3" s="14"/>
      <c r="D3" s="14"/>
      <c r="E3" s="14"/>
      <c r="F3" s="14"/>
      <c r="G3" s="14"/>
      <c r="H3" s="1"/>
      <c r="I3" s="1"/>
      <c r="J3" s="1"/>
    </row>
    <row r="4" spans="1:10" ht="14.2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ht="16.5" customHeight="1" x14ac:dyDescent="0.2">
      <c r="A5" s="3"/>
      <c r="B5" s="11" t="s">
        <v>2</v>
      </c>
      <c r="C5" s="11" t="s">
        <v>3</v>
      </c>
      <c r="D5" s="11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</row>
    <row r="6" spans="1:10" ht="16.5" customHeight="1" x14ac:dyDescent="0.2">
      <c r="A6" s="3"/>
      <c r="B6" s="11"/>
      <c r="C6" s="11"/>
      <c r="D6" s="11"/>
      <c r="E6" s="4" t="s">
        <v>11</v>
      </c>
      <c r="F6" s="4" t="s">
        <v>11</v>
      </c>
      <c r="G6" s="4" t="s">
        <v>12</v>
      </c>
      <c r="H6" s="4" t="s">
        <v>13</v>
      </c>
      <c r="I6" s="4" t="s">
        <v>13</v>
      </c>
      <c r="J6" s="4" t="s">
        <v>13</v>
      </c>
    </row>
    <row r="7" spans="1:10" ht="0" hidden="1" customHeight="1" x14ac:dyDescent="0.2">
      <c r="A7" s="3"/>
      <c r="B7" s="4"/>
      <c r="C7" s="4"/>
      <c r="D7" s="4"/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</row>
    <row r="8" spans="1:10" ht="16.5" customHeight="1" x14ac:dyDescent="0.2">
      <c r="A8" s="3"/>
      <c r="B8" s="5" t="s">
        <v>20</v>
      </c>
      <c r="C8" s="5" t="s">
        <v>21</v>
      </c>
      <c r="D8" s="5" t="s">
        <v>20</v>
      </c>
      <c r="E8" s="6"/>
      <c r="F8" s="6"/>
      <c r="G8" s="6"/>
      <c r="H8" s="6"/>
      <c r="I8" s="6"/>
      <c r="J8" s="6"/>
    </row>
    <row r="9" spans="1:10" ht="27" customHeight="1" x14ac:dyDescent="0.2">
      <c r="A9" s="3"/>
      <c r="B9" s="5" t="s">
        <v>22</v>
      </c>
      <c r="C9" s="5" t="s">
        <v>23</v>
      </c>
      <c r="D9" s="5" t="s">
        <v>24</v>
      </c>
      <c r="E9" s="7">
        <v>21.154</v>
      </c>
      <c r="F9" s="7">
        <v>21.03</v>
      </c>
      <c r="G9" s="7">
        <v>20.900000000000002</v>
      </c>
      <c r="H9" s="7">
        <v>20.8</v>
      </c>
      <c r="I9" s="7">
        <v>20.8</v>
      </c>
      <c r="J9" s="7">
        <v>20.8</v>
      </c>
    </row>
    <row r="10" spans="1:10" ht="16.5" customHeight="1" x14ac:dyDescent="0.2">
      <c r="A10" s="3"/>
      <c r="B10" s="5" t="s">
        <v>25</v>
      </c>
      <c r="C10" s="5" t="s">
        <v>26</v>
      </c>
      <c r="D10" s="5" t="s">
        <v>27</v>
      </c>
      <c r="E10" s="8">
        <v>99.3</v>
      </c>
      <c r="F10" s="8">
        <f>F9/E9*100</f>
        <v>99.413822444927675</v>
      </c>
      <c r="G10" s="8">
        <f>G9/F9*100</f>
        <v>99.381835473133634</v>
      </c>
      <c r="H10" s="8">
        <f t="shared" ref="H10:J10" si="0">H9/G9*100</f>
        <v>99.52153110047847</v>
      </c>
      <c r="I10" s="8">
        <f t="shared" si="0"/>
        <v>100</v>
      </c>
      <c r="J10" s="8">
        <f t="shared" si="0"/>
        <v>100</v>
      </c>
    </row>
    <row r="11" spans="1:10" ht="27" customHeight="1" x14ac:dyDescent="0.2">
      <c r="A11" s="3"/>
      <c r="B11" s="5" t="s">
        <v>28</v>
      </c>
      <c r="C11" s="5" t="s">
        <v>29</v>
      </c>
      <c r="D11" s="5" t="s">
        <v>30</v>
      </c>
      <c r="E11" s="8">
        <v>5669.7</v>
      </c>
      <c r="F11" s="8">
        <v>6252.2</v>
      </c>
      <c r="G11" s="8">
        <v>6610</v>
      </c>
      <c r="H11" s="8">
        <v>7020</v>
      </c>
      <c r="I11" s="8">
        <v>7500</v>
      </c>
      <c r="J11" s="8">
        <v>8050</v>
      </c>
    </row>
    <row r="12" spans="1:10" ht="27" customHeight="1" x14ac:dyDescent="0.2">
      <c r="A12" s="3"/>
      <c r="B12" s="5" t="s">
        <v>31</v>
      </c>
      <c r="C12" s="5" t="s">
        <v>32</v>
      </c>
      <c r="D12" s="5" t="s">
        <v>27</v>
      </c>
      <c r="E12" s="8">
        <v>103.4</v>
      </c>
      <c r="F12" s="8">
        <f>F11/E11/F13*10000</f>
        <v>102.38989062204273</v>
      </c>
      <c r="G12" s="8">
        <f t="shared" ref="G12:J12" si="1">G11/F11/G13*10000</f>
        <v>101.07340877578969</v>
      </c>
      <c r="H12" s="8">
        <f t="shared" si="1"/>
        <v>100.95315888474082</v>
      </c>
      <c r="I12" s="8">
        <f t="shared" si="1"/>
        <v>102.04164931958628</v>
      </c>
      <c r="J12" s="8">
        <f t="shared" si="1"/>
        <v>103.10598783221259</v>
      </c>
    </row>
    <row r="13" spans="1:10" ht="16.5" customHeight="1" x14ac:dyDescent="0.2">
      <c r="A13" s="3"/>
      <c r="B13" s="5" t="s">
        <v>33</v>
      </c>
      <c r="C13" s="5" t="s">
        <v>34</v>
      </c>
      <c r="D13" s="5" t="s">
        <v>27</v>
      </c>
      <c r="E13" s="8">
        <v>108.9</v>
      </c>
      <c r="F13" s="8">
        <v>107.7</v>
      </c>
      <c r="G13" s="8">
        <v>104.60000000000001</v>
      </c>
      <c r="H13" s="8">
        <v>105.2</v>
      </c>
      <c r="I13" s="8">
        <v>104.7</v>
      </c>
      <c r="J13" s="8">
        <v>104.10000000000001</v>
      </c>
    </row>
    <row r="14" spans="1:10" ht="16.5" customHeight="1" x14ac:dyDescent="0.2">
      <c r="A14" s="3"/>
      <c r="B14" s="5" t="s">
        <v>35</v>
      </c>
      <c r="C14" s="5" t="s">
        <v>36</v>
      </c>
      <c r="D14" s="5" t="s">
        <v>37</v>
      </c>
      <c r="E14" s="6"/>
      <c r="F14" s="6"/>
      <c r="G14" s="6"/>
      <c r="H14" s="6"/>
      <c r="I14" s="6"/>
      <c r="J14" s="6"/>
    </row>
    <row r="15" spans="1:10" ht="27" customHeight="1" x14ac:dyDescent="0.2">
      <c r="A15" s="3"/>
      <c r="B15" s="5" t="s">
        <v>38</v>
      </c>
      <c r="C15" s="5" t="s">
        <v>39</v>
      </c>
      <c r="D15" s="5" t="s">
        <v>37</v>
      </c>
      <c r="E15" s="7">
        <v>2653079</v>
      </c>
      <c r="F15" s="7">
        <v>2858148</v>
      </c>
      <c r="G15" s="7">
        <v>3010000</v>
      </c>
      <c r="H15" s="7">
        <v>3190000</v>
      </c>
      <c r="I15" s="7">
        <v>3410000</v>
      </c>
      <c r="J15" s="7">
        <v>3655000</v>
      </c>
    </row>
    <row r="16" spans="1:10" ht="16.5" customHeight="1" x14ac:dyDescent="0.2">
      <c r="A16" s="3"/>
      <c r="B16" s="5" t="s">
        <v>40</v>
      </c>
      <c r="C16" s="5" t="s">
        <v>41</v>
      </c>
      <c r="D16" s="5" t="s">
        <v>27</v>
      </c>
      <c r="E16" s="8">
        <v>100.7</v>
      </c>
      <c r="F16" s="8">
        <f>F15/E15*100</f>
        <v>107.72947205869106</v>
      </c>
      <c r="G16" s="8">
        <f t="shared" ref="G16:J16" si="2">G15/F15*100</f>
        <v>105.31295090387202</v>
      </c>
      <c r="H16" s="8">
        <f t="shared" si="2"/>
        <v>105.98006644518271</v>
      </c>
      <c r="I16" s="8">
        <f t="shared" si="2"/>
        <v>106.89655172413792</v>
      </c>
      <c r="J16" s="8">
        <f t="shared" si="2"/>
        <v>107.18475073313782</v>
      </c>
    </row>
    <row r="17" spans="1:10" ht="27" customHeight="1" x14ac:dyDescent="0.2">
      <c r="A17" s="3"/>
      <c r="B17" s="5" t="s">
        <v>42</v>
      </c>
      <c r="C17" s="5" t="s">
        <v>43</v>
      </c>
      <c r="D17" s="5" t="s">
        <v>27</v>
      </c>
      <c r="E17" s="8">
        <v>29.7</v>
      </c>
      <c r="F17" s="8">
        <v>31.4</v>
      </c>
      <c r="G17" s="8">
        <v>31.5</v>
      </c>
      <c r="H17" s="8">
        <v>31.5</v>
      </c>
      <c r="I17" s="8">
        <v>31.6</v>
      </c>
      <c r="J17" s="8">
        <v>31.7</v>
      </c>
    </row>
    <row r="18" spans="1:10" ht="27" customHeight="1" x14ac:dyDescent="0.2">
      <c r="A18" s="3"/>
      <c r="B18" s="5" t="s">
        <v>44</v>
      </c>
      <c r="C18" s="5" t="s">
        <v>45</v>
      </c>
      <c r="D18" s="5" t="s">
        <v>27</v>
      </c>
      <c r="E18" s="8">
        <v>0.23</v>
      </c>
      <c r="F18" s="8">
        <v>0.2</v>
      </c>
      <c r="G18" s="8">
        <v>0.2</v>
      </c>
      <c r="H18" s="8">
        <v>0.2</v>
      </c>
      <c r="I18" s="8">
        <v>0.2</v>
      </c>
      <c r="J18" s="8">
        <v>0.2</v>
      </c>
    </row>
    <row r="19" spans="1:10" ht="48.75" customHeight="1" x14ac:dyDescent="0.2">
      <c r="A19" s="3"/>
      <c r="B19" s="5" t="s">
        <v>46</v>
      </c>
      <c r="C19" s="5" t="s">
        <v>47</v>
      </c>
      <c r="D19" s="5" t="s">
        <v>37</v>
      </c>
      <c r="E19" s="7">
        <v>4031670</v>
      </c>
      <c r="F19" s="7">
        <v>3666830</v>
      </c>
      <c r="G19" s="7">
        <v>3760000</v>
      </c>
      <c r="H19" s="7">
        <v>3970000</v>
      </c>
      <c r="I19" s="7">
        <v>4250000</v>
      </c>
      <c r="J19" s="7">
        <v>4480000</v>
      </c>
    </row>
    <row r="20" spans="1:10" ht="27" customHeight="1" x14ac:dyDescent="0.2">
      <c r="A20" s="3"/>
      <c r="B20" s="5" t="s">
        <v>48</v>
      </c>
      <c r="C20" s="5" t="s">
        <v>32</v>
      </c>
      <c r="D20" s="5" t="s">
        <v>27</v>
      </c>
      <c r="E20" s="8">
        <v>107.10000000000001</v>
      </c>
      <c r="F20" s="8">
        <f>F19/E19/F21*10000</f>
        <v>84.448141357975572</v>
      </c>
      <c r="G20" s="8">
        <f t="shared" ref="G20" si="3">G19/F19/G21*10000</f>
        <v>98.031440549753228</v>
      </c>
      <c r="H20" s="8">
        <f t="shared" ref="H20" si="4">H19/G19/H21*10000</f>
        <v>100.36607070625354</v>
      </c>
      <c r="I20" s="8">
        <f t="shared" ref="I20" si="5">I19/H19/I21*10000</f>
        <v>102.24727480939906</v>
      </c>
      <c r="J20" s="8">
        <f t="shared" ref="J20" si="6">J19/I19/J21*10000</f>
        <v>101.26010058201955</v>
      </c>
    </row>
    <row r="21" spans="1:10" ht="16.5" customHeight="1" x14ac:dyDescent="0.2">
      <c r="A21" s="3"/>
      <c r="B21" s="5" t="s">
        <v>49</v>
      </c>
      <c r="C21" s="5" t="s">
        <v>50</v>
      </c>
      <c r="D21" s="5" t="s">
        <v>27</v>
      </c>
      <c r="E21" s="8">
        <v>107.10000000000001</v>
      </c>
      <c r="F21" s="8">
        <v>107.7</v>
      </c>
      <c r="G21" s="8">
        <v>104.60000000000001</v>
      </c>
      <c r="H21" s="8">
        <v>105.2</v>
      </c>
      <c r="I21" s="8">
        <v>104.7</v>
      </c>
      <c r="J21" s="8">
        <v>104.10000000000001</v>
      </c>
    </row>
    <row r="22" spans="1:10" ht="16.5" customHeight="1" x14ac:dyDescent="0.2">
      <c r="A22" s="3"/>
      <c r="B22" s="5" t="s">
        <v>51</v>
      </c>
      <c r="C22" s="5" t="s">
        <v>36</v>
      </c>
      <c r="D22" s="5" t="s">
        <v>37</v>
      </c>
      <c r="E22" s="6"/>
      <c r="F22" s="6"/>
      <c r="G22" s="6"/>
      <c r="H22" s="6"/>
      <c r="I22" s="6"/>
      <c r="J22" s="6"/>
    </row>
    <row r="23" spans="1:10" ht="27" customHeight="1" x14ac:dyDescent="0.2">
      <c r="A23" s="3"/>
      <c r="B23" s="5" t="s">
        <v>52</v>
      </c>
      <c r="C23" s="5" t="s">
        <v>53</v>
      </c>
      <c r="D23" s="5" t="s">
        <v>37</v>
      </c>
      <c r="E23" s="7">
        <v>2766164.4</v>
      </c>
      <c r="F23" s="7">
        <v>3265948.6</v>
      </c>
      <c r="G23" s="7">
        <v>3300000</v>
      </c>
      <c r="H23" s="7">
        <v>3450000</v>
      </c>
      <c r="I23" s="7">
        <v>3680000</v>
      </c>
      <c r="J23" s="7">
        <v>3900000</v>
      </c>
    </row>
    <row r="24" spans="1:10" ht="16.5" customHeight="1" x14ac:dyDescent="0.2">
      <c r="A24" s="3"/>
      <c r="B24" s="5" t="s">
        <v>54</v>
      </c>
      <c r="C24" s="5" t="s">
        <v>26</v>
      </c>
      <c r="D24" s="5" t="s">
        <v>27</v>
      </c>
      <c r="E24" s="8">
        <v>107.3</v>
      </c>
      <c r="F24" s="8">
        <f>F23/E23*100</f>
        <v>118.06776921863357</v>
      </c>
      <c r="G24" s="8">
        <f t="shared" ref="G24:J24" si="7">G23/F23*100</f>
        <v>101.04261898059266</v>
      </c>
      <c r="H24" s="8">
        <f t="shared" si="7"/>
        <v>104.54545454545455</v>
      </c>
      <c r="I24" s="8">
        <f t="shared" si="7"/>
        <v>106.66666666666667</v>
      </c>
      <c r="J24" s="8">
        <f t="shared" si="7"/>
        <v>105.9782608695652</v>
      </c>
    </row>
    <row r="25" spans="1:10" ht="27" customHeight="1" x14ac:dyDescent="0.2">
      <c r="A25" s="3"/>
      <c r="B25" s="5" t="s">
        <v>55</v>
      </c>
      <c r="C25" s="5" t="s">
        <v>56</v>
      </c>
      <c r="D25" s="5" t="s">
        <v>37</v>
      </c>
      <c r="E25" s="7">
        <v>1925692</v>
      </c>
      <c r="F25" s="7">
        <v>2251400</v>
      </c>
      <c r="G25" s="7">
        <v>2420000</v>
      </c>
      <c r="H25" s="7">
        <v>2620000</v>
      </c>
      <c r="I25" s="7">
        <v>2850000</v>
      </c>
      <c r="J25" s="7">
        <v>3080000</v>
      </c>
    </row>
    <row r="26" spans="1:10" ht="27" customHeight="1" x14ac:dyDescent="0.2">
      <c r="A26" s="3"/>
      <c r="B26" s="5" t="s">
        <v>57</v>
      </c>
      <c r="C26" s="5" t="s">
        <v>32</v>
      </c>
      <c r="D26" s="5" t="s">
        <v>27</v>
      </c>
      <c r="E26" s="8">
        <v>116.60000000000001</v>
      </c>
      <c r="F26" s="8">
        <f>F25/E25/F27*10000</f>
        <v>103.00776732736919</v>
      </c>
      <c r="G26" s="8">
        <f t="shared" ref="G26:J26" si="8">G25/F25/G27*10000</f>
        <v>102.76163835003194</v>
      </c>
      <c r="H26" s="8">
        <f t="shared" si="8"/>
        <v>102.32935993375931</v>
      </c>
      <c r="I26" s="8">
        <f t="shared" si="8"/>
        <v>103.79639881125809</v>
      </c>
      <c r="J26" s="8">
        <f t="shared" si="8"/>
        <v>103.9136302294197</v>
      </c>
    </row>
    <row r="27" spans="1:10" ht="27" customHeight="1" x14ac:dyDescent="0.2">
      <c r="A27" s="3"/>
      <c r="B27" s="5" t="s">
        <v>58</v>
      </c>
      <c r="C27" s="5" t="s">
        <v>59</v>
      </c>
      <c r="D27" s="5" t="s">
        <v>27</v>
      </c>
      <c r="E27" s="8">
        <v>102.2</v>
      </c>
      <c r="F27" s="8">
        <v>113.5</v>
      </c>
      <c r="G27" s="8">
        <v>104.60000000000001</v>
      </c>
      <c r="H27" s="8">
        <v>105.8</v>
      </c>
      <c r="I27" s="8">
        <v>104.8</v>
      </c>
      <c r="J27" s="8">
        <v>104</v>
      </c>
    </row>
    <row r="28" spans="1:10" ht="38.25" customHeight="1" x14ac:dyDescent="0.2">
      <c r="A28" s="3"/>
      <c r="B28" s="5" t="s">
        <v>60</v>
      </c>
      <c r="C28" s="5" t="s">
        <v>61</v>
      </c>
      <c r="D28" s="5" t="s">
        <v>37</v>
      </c>
      <c r="E28" s="7">
        <v>625000</v>
      </c>
      <c r="F28" s="7">
        <v>880140</v>
      </c>
      <c r="G28" s="7">
        <v>920000</v>
      </c>
      <c r="H28" s="7">
        <v>900000</v>
      </c>
      <c r="I28" s="7">
        <v>950000</v>
      </c>
      <c r="J28" s="7">
        <v>675000</v>
      </c>
    </row>
    <row r="29" spans="1:10" ht="27" customHeight="1" x14ac:dyDescent="0.2">
      <c r="A29" s="3"/>
      <c r="B29" s="5" t="s">
        <v>62</v>
      </c>
      <c r="C29" s="5" t="s">
        <v>32</v>
      </c>
      <c r="D29" s="5" t="s">
        <v>27</v>
      </c>
      <c r="E29" s="8">
        <v>102.2</v>
      </c>
      <c r="F29" s="8">
        <f>F28/E28/F30*10000</f>
        <v>123.20419947506562</v>
      </c>
      <c r="G29" s="8">
        <f t="shared" ref="G29:J29" si="9">G28/F28/G30*10000</f>
        <v>98.612099018552371</v>
      </c>
      <c r="H29" s="8">
        <f t="shared" si="9"/>
        <v>93.16770186335404</v>
      </c>
      <c r="I29" s="8">
        <f t="shared" si="9"/>
        <v>101.01010101010102</v>
      </c>
      <c r="J29" s="8">
        <f t="shared" si="9"/>
        <v>68.188705929891896</v>
      </c>
    </row>
    <row r="30" spans="1:10" ht="16.5" customHeight="1" x14ac:dyDescent="0.2">
      <c r="A30" s="3"/>
      <c r="B30" s="5" t="s">
        <v>63</v>
      </c>
      <c r="C30" s="5" t="s">
        <v>34</v>
      </c>
      <c r="D30" s="5" t="s">
        <v>27</v>
      </c>
      <c r="E30" s="8">
        <v>104.9</v>
      </c>
      <c r="F30" s="8">
        <v>114.3</v>
      </c>
      <c r="G30" s="8">
        <v>106</v>
      </c>
      <c r="H30" s="8">
        <v>105</v>
      </c>
      <c r="I30" s="8">
        <v>104.5</v>
      </c>
      <c r="J30" s="8">
        <v>104.2</v>
      </c>
    </row>
    <row r="31" spans="1:10" ht="16.5" customHeight="1" x14ac:dyDescent="0.2">
      <c r="A31" s="3"/>
      <c r="B31" s="5" t="s">
        <v>64</v>
      </c>
      <c r="C31" s="5" t="s">
        <v>36</v>
      </c>
      <c r="D31" s="5" t="s">
        <v>37</v>
      </c>
      <c r="E31" s="6"/>
      <c r="F31" s="6"/>
      <c r="G31" s="6"/>
      <c r="H31" s="6"/>
      <c r="I31" s="6"/>
      <c r="J31" s="6"/>
    </row>
    <row r="32" spans="1:10" ht="27" customHeight="1" x14ac:dyDescent="0.2">
      <c r="A32" s="3"/>
      <c r="B32" s="5" t="s">
        <v>65</v>
      </c>
      <c r="C32" s="5" t="s">
        <v>66</v>
      </c>
      <c r="D32" s="5" t="s">
        <v>37</v>
      </c>
      <c r="E32" s="7">
        <v>1791300</v>
      </c>
      <c r="F32" s="7">
        <v>1965400</v>
      </c>
      <c r="G32" s="7">
        <v>2090000</v>
      </c>
      <c r="H32" s="7">
        <v>2235000</v>
      </c>
      <c r="I32" s="7">
        <v>2405000</v>
      </c>
      <c r="J32" s="7">
        <v>2590000</v>
      </c>
    </row>
    <row r="33" spans="1:10" ht="27" customHeight="1" x14ac:dyDescent="0.2">
      <c r="A33" s="3"/>
      <c r="B33" s="5" t="s">
        <v>67</v>
      </c>
      <c r="C33" s="5" t="s">
        <v>32</v>
      </c>
      <c r="D33" s="5" t="s">
        <v>27</v>
      </c>
      <c r="E33" s="8">
        <v>107.5</v>
      </c>
      <c r="F33" s="8">
        <f>F32/E32/F34*10000</f>
        <v>94.341529103670524</v>
      </c>
      <c r="G33" s="8">
        <f t="shared" ref="G33:J33" si="10">G32/F32/G34*10000</f>
        <v>98.736932592154389</v>
      </c>
      <c r="H33" s="8">
        <f t="shared" si="10"/>
        <v>101.45901237482182</v>
      </c>
      <c r="I33" s="8">
        <f t="shared" si="10"/>
        <v>102.67773280735011</v>
      </c>
      <c r="J33" s="8">
        <f t="shared" si="10"/>
        <v>103.55029585798816</v>
      </c>
    </row>
    <row r="34" spans="1:10" ht="16.5" customHeight="1" x14ac:dyDescent="0.2">
      <c r="A34" s="3"/>
      <c r="B34" s="5" t="s">
        <v>68</v>
      </c>
      <c r="C34" s="5" t="s">
        <v>34</v>
      </c>
      <c r="D34" s="5" t="s">
        <v>27</v>
      </c>
      <c r="E34" s="8">
        <v>107.60000000000001</v>
      </c>
      <c r="F34" s="8">
        <v>116.3</v>
      </c>
      <c r="G34" s="8">
        <v>107.7</v>
      </c>
      <c r="H34" s="8">
        <v>105.4</v>
      </c>
      <c r="I34" s="8">
        <v>104.8</v>
      </c>
      <c r="J34" s="8">
        <v>104</v>
      </c>
    </row>
    <row r="35" spans="1:10" ht="27" customHeight="1" x14ac:dyDescent="0.2">
      <c r="A35" s="3"/>
      <c r="B35" s="5" t="s">
        <v>69</v>
      </c>
      <c r="C35" s="5" t="s">
        <v>70</v>
      </c>
      <c r="D35" s="5" t="s">
        <v>37</v>
      </c>
      <c r="E35" s="7">
        <v>292051</v>
      </c>
      <c r="F35" s="7">
        <v>120270</v>
      </c>
      <c r="G35" s="7">
        <v>130000</v>
      </c>
      <c r="H35" s="7">
        <v>140000</v>
      </c>
      <c r="I35" s="7">
        <v>151000</v>
      </c>
      <c r="J35" s="7">
        <v>162000</v>
      </c>
    </row>
    <row r="36" spans="1:10" ht="27" customHeight="1" x14ac:dyDescent="0.2">
      <c r="A36" s="3"/>
      <c r="B36" s="5" t="s">
        <v>71</v>
      </c>
      <c r="C36" s="5" t="s">
        <v>32</v>
      </c>
      <c r="D36" s="5" t="s">
        <v>27</v>
      </c>
      <c r="E36" s="8">
        <v>95.7</v>
      </c>
      <c r="F36" s="8">
        <v>35.4</v>
      </c>
      <c r="G36" s="8">
        <v>100.4</v>
      </c>
      <c r="H36" s="8">
        <v>102.2</v>
      </c>
      <c r="I36" s="8">
        <v>102.9</v>
      </c>
      <c r="J36" s="8">
        <v>103.2</v>
      </c>
    </row>
    <row r="37" spans="1:10" ht="27" customHeight="1" x14ac:dyDescent="0.2">
      <c r="A37" s="3"/>
      <c r="B37" s="5" t="s">
        <v>72</v>
      </c>
      <c r="C37" s="5" t="s">
        <v>73</v>
      </c>
      <c r="D37" s="5" t="s">
        <v>74</v>
      </c>
      <c r="E37" s="8">
        <v>9.1</v>
      </c>
      <c r="F37" s="8">
        <v>9.1</v>
      </c>
      <c r="G37" s="8">
        <v>9.1</v>
      </c>
      <c r="H37" s="8">
        <v>9.1</v>
      </c>
      <c r="I37" s="8">
        <v>9.1</v>
      </c>
      <c r="J37" s="8">
        <v>9.1</v>
      </c>
    </row>
    <row r="38" spans="1:10" ht="16.5" customHeight="1" x14ac:dyDescent="0.2">
      <c r="A38" s="3"/>
      <c r="B38" s="5" t="s">
        <v>75</v>
      </c>
      <c r="C38" s="5" t="s">
        <v>76</v>
      </c>
      <c r="D38" s="5" t="s">
        <v>37</v>
      </c>
      <c r="E38" s="7">
        <f>E41+E44</f>
        <v>1442131.6</v>
      </c>
      <c r="F38" s="7">
        <v>1593904.2</v>
      </c>
      <c r="G38" s="7">
        <f>G41+G44</f>
        <v>1579776.6</v>
      </c>
      <c r="H38" s="7">
        <f>H41+H44</f>
        <v>1621778.5</v>
      </c>
      <c r="I38" s="7">
        <f>I41+I44</f>
        <v>1675843.1</v>
      </c>
      <c r="J38" s="7">
        <f>J41+J44</f>
        <v>1742726.5</v>
      </c>
    </row>
    <row r="39" spans="1:10" ht="16.5" customHeight="1" x14ac:dyDescent="0.2">
      <c r="A39" s="3"/>
      <c r="B39" s="5" t="s">
        <v>77</v>
      </c>
      <c r="C39" s="5" t="s">
        <v>78</v>
      </c>
      <c r="D39" s="5" t="s">
        <v>27</v>
      </c>
      <c r="E39" s="8">
        <v>110.9</v>
      </c>
      <c r="F39" s="8">
        <f>F38/E38*100</f>
        <v>110.52418517145037</v>
      </c>
      <c r="G39" s="8">
        <f t="shared" ref="G39:J39" si="11">G38/F38*100</f>
        <v>99.11364811009345</v>
      </c>
      <c r="H39" s="8">
        <f t="shared" si="11"/>
        <v>102.65872402465006</v>
      </c>
      <c r="I39" s="8">
        <f t="shared" si="11"/>
        <v>103.33366116272968</v>
      </c>
      <c r="J39" s="8">
        <f t="shared" si="11"/>
        <v>103.99102994785132</v>
      </c>
    </row>
    <row r="40" spans="1:10" ht="16.5" customHeight="1" x14ac:dyDescent="0.2">
      <c r="A40" s="3"/>
      <c r="B40" s="5" t="s">
        <v>20</v>
      </c>
      <c r="C40" s="5" t="s">
        <v>79</v>
      </c>
      <c r="D40" s="5" t="s">
        <v>20</v>
      </c>
      <c r="E40" s="6"/>
      <c r="F40" s="6"/>
      <c r="G40" s="6"/>
      <c r="H40" s="6"/>
      <c r="I40" s="6"/>
      <c r="J40" s="6"/>
    </row>
    <row r="41" spans="1:10" ht="27" customHeight="1" x14ac:dyDescent="0.2">
      <c r="A41" s="3"/>
      <c r="B41" s="5" t="s">
        <v>80</v>
      </c>
      <c r="C41" s="5" t="s">
        <v>81</v>
      </c>
      <c r="D41" s="5" t="s">
        <v>37</v>
      </c>
      <c r="E41" s="7">
        <f t="shared" ref="E41:F41" si="12">E42+E43</f>
        <v>1200633.2000000002</v>
      </c>
      <c r="F41" s="7">
        <f t="shared" si="12"/>
        <v>1303052.3999999999</v>
      </c>
      <c r="G41" s="7">
        <f>G42+G43</f>
        <v>1279356.9000000001</v>
      </c>
      <c r="H41" s="7">
        <f>H42+H43</f>
        <v>1307094.5</v>
      </c>
      <c r="I41" s="7">
        <f>I42+I43</f>
        <v>1338014.6000000001</v>
      </c>
      <c r="J41" s="7">
        <f>J42+J43</f>
        <v>1402934.4</v>
      </c>
    </row>
    <row r="42" spans="1:10" ht="16.5" customHeight="1" x14ac:dyDescent="0.2">
      <c r="A42" s="3"/>
      <c r="B42" s="5" t="s">
        <v>82</v>
      </c>
      <c r="C42" s="5" t="s">
        <v>83</v>
      </c>
      <c r="D42" s="5" t="s">
        <v>37</v>
      </c>
      <c r="E42" s="7">
        <v>434394</v>
      </c>
      <c r="F42" s="7">
        <v>443887.4</v>
      </c>
      <c r="G42" s="7">
        <v>443886.60000000003</v>
      </c>
      <c r="H42" s="7">
        <v>445009.9</v>
      </c>
      <c r="I42" s="7">
        <v>446135</v>
      </c>
      <c r="J42" s="7">
        <v>447261.5</v>
      </c>
    </row>
    <row r="43" spans="1:10" ht="27" customHeight="1" x14ac:dyDescent="0.2">
      <c r="A43" s="3"/>
      <c r="B43" s="5" t="s">
        <v>84</v>
      </c>
      <c r="C43" s="5" t="s">
        <v>85</v>
      </c>
      <c r="D43" s="5" t="s">
        <v>86</v>
      </c>
      <c r="E43" s="7">
        <v>766239.20000000007</v>
      </c>
      <c r="F43" s="7">
        <v>859165</v>
      </c>
      <c r="G43" s="7">
        <v>835470.3</v>
      </c>
      <c r="H43" s="7">
        <v>862084.6</v>
      </c>
      <c r="I43" s="7">
        <v>891879.6</v>
      </c>
      <c r="J43" s="7">
        <v>955672.9</v>
      </c>
    </row>
    <row r="44" spans="1:10" ht="27" customHeight="1" x14ac:dyDescent="0.2">
      <c r="A44" s="3"/>
      <c r="B44" s="5" t="s">
        <v>87</v>
      </c>
      <c r="C44" s="5" t="s">
        <v>88</v>
      </c>
      <c r="D44" s="5" t="s">
        <v>86</v>
      </c>
      <c r="E44" s="7">
        <v>241498.4</v>
      </c>
      <c r="F44" s="7">
        <v>290851.8</v>
      </c>
      <c r="G44" s="7">
        <v>300419.7</v>
      </c>
      <c r="H44" s="7">
        <v>314684</v>
      </c>
      <c r="I44" s="7">
        <v>337828.5</v>
      </c>
      <c r="J44" s="7">
        <v>339792.10000000003</v>
      </c>
    </row>
    <row r="45" spans="1:10" ht="16.5" customHeight="1" x14ac:dyDescent="0.2">
      <c r="A45" s="3"/>
      <c r="B45" s="5" t="s">
        <v>89</v>
      </c>
      <c r="C45" s="5" t="s">
        <v>36</v>
      </c>
      <c r="D45" s="5" t="s">
        <v>37</v>
      </c>
      <c r="E45" s="6"/>
      <c r="F45" s="6"/>
      <c r="G45" s="6"/>
      <c r="H45" s="6"/>
      <c r="I45" s="6"/>
      <c r="J45" s="6"/>
    </row>
    <row r="46" spans="1:10" ht="27" customHeight="1" x14ac:dyDescent="0.2">
      <c r="A46" s="3"/>
      <c r="B46" s="5" t="s">
        <v>90</v>
      </c>
      <c r="C46" s="5" t="s">
        <v>91</v>
      </c>
      <c r="D46" s="5" t="s">
        <v>92</v>
      </c>
      <c r="E46" s="9">
        <f>E49+E52</f>
        <v>5492</v>
      </c>
      <c r="F46" s="9">
        <f>F49+F52</f>
        <v>5614</v>
      </c>
      <c r="G46" s="9">
        <f>G49+G52</f>
        <v>5484</v>
      </c>
      <c r="H46" s="9">
        <f>H49+H52</f>
        <v>5499</v>
      </c>
      <c r="I46" s="9">
        <f>I49+I52</f>
        <v>5515</v>
      </c>
      <c r="J46" s="9">
        <v>5555</v>
      </c>
    </row>
    <row r="47" spans="1:10" ht="16.5" customHeight="1" x14ac:dyDescent="0.2">
      <c r="A47" s="3"/>
      <c r="B47" s="5" t="s">
        <v>93</v>
      </c>
      <c r="C47" s="5" t="s">
        <v>94</v>
      </c>
      <c r="D47" s="5" t="s">
        <v>27</v>
      </c>
      <c r="E47" s="8">
        <v>97.5</v>
      </c>
      <c r="F47" s="8">
        <f>F46/E46*100</f>
        <v>102.22141296431172</v>
      </c>
      <c r="G47" s="8">
        <f>G46/F46*100</f>
        <v>97.684360527253304</v>
      </c>
      <c r="H47" s="8">
        <f t="shared" ref="H47:J47" si="13">H46/G46*100</f>
        <v>100.27352297592998</v>
      </c>
      <c r="I47" s="8">
        <f t="shared" si="13"/>
        <v>100.29096199308964</v>
      </c>
      <c r="J47" s="8">
        <f t="shared" si="13"/>
        <v>100.72529465095195</v>
      </c>
    </row>
    <row r="48" spans="1:10" ht="16.5" customHeight="1" x14ac:dyDescent="0.2">
      <c r="A48" s="3"/>
      <c r="B48" s="5" t="s">
        <v>20</v>
      </c>
      <c r="C48" s="5" t="s">
        <v>95</v>
      </c>
      <c r="D48" s="5" t="s">
        <v>20</v>
      </c>
      <c r="E48" s="6"/>
      <c r="F48" s="6"/>
      <c r="G48" s="6"/>
      <c r="H48" s="6"/>
      <c r="I48" s="6"/>
      <c r="J48" s="6"/>
    </row>
    <row r="49" spans="1:10" ht="27" customHeight="1" x14ac:dyDescent="0.2">
      <c r="A49" s="3"/>
      <c r="B49" s="5" t="s">
        <v>96</v>
      </c>
      <c r="C49" s="5" t="s">
        <v>97</v>
      </c>
      <c r="D49" s="5" t="s">
        <v>92</v>
      </c>
      <c r="E49" s="9">
        <f>E50+E51</f>
        <v>4428</v>
      </c>
      <c r="F49" s="9">
        <f>F50+F51</f>
        <v>4547</v>
      </c>
      <c r="G49" s="9">
        <f>G50+G51</f>
        <v>4414</v>
      </c>
      <c r="H49" s="9">
        <f t="shared" ref="H49:J49" si="14">H50+H51</f>
        <v>4414</v>
      </c>
      <c r="I49" s="9">
        <f t="shared" si="14"/>
        <v>4430</v>
      </c>
      <c r="J49" s="9">
        <f t="shared" si="14"/>
        <v>4498</v>
      </c>
    </row>
    <row r="50" spans="1:10" ht="16.5" customHeight="1" x14ac:dyDescent="0.2">
      <c r="A50" s="3"/>
      <c r="B50" s="5" t="s">
        <v>98</v>
      </c>
      <c r="C50" s="5" t="s">
        <v>99</v>
      </c>
      <c r="D50" s="5" t="s">
        <v>92</v>
      </c>
      <c r="E50" s="9">
        <v>1724</v>
      </c>
      <c r="F50" s="9">
        <v>1688</v>
      </c>
      <c r="G50" s="9">
        <v>1688</v>
      </c>
      <c r="H50" s="9">
        <v>1688</v>
      </c>
      <c r="I50" s="9">
        <v>1688</v>
      </c>
      <c r="J50" s="9">
        <v>1688</v>
      </c>
    </row>
    <row r="51" spans="1:10" ht="27" customHeight="1" x14ac:dyDescent="0.2">
      <c r="A51" s="3"/>
      <c r="B51" s="5" t="s">
        <v>100</v>
      </c>
      <c r="C51" s="5" t="s">
        <v>101</v>
      </c>
      <c r="D51" s="5" t="s">
        <v>92</v>
      </c>
      <c r="E51" s="9">
        <v>2704</v>
      </c>
      <c r="F51" s="9">
        <v>2859</v>
      </c>
      <c r="G51" s="9">
        <v>2726</v>
      </c>
      <c r="H51" s="9">
        <v>2726</v>
      </c>
      <c r="I51" s="9">
        <v>2742</v>
      </c>
      <c r="J51" s="9">
        <v>2810</v>
      </c>
    </row>
    <row r="52" spans="1:10" ht="27" customHeight="1" x14ac:dyDescent="0.2">
      <c r="A52" s="3"/>
      <c r="B52" s="5" t="s">
        <v>102</v>
      </c>
      <c r="C52" s="5" t="s">
        <v>103</v>
      </c>
      <c r="D52" s="5" t="s">
        <v>92</v>
      </c>
      <c r="E52" s="9">
        <v>1064</v>
      </c>
      <c r="F52" s="9">
        <v>1067</v>
      </c>
      <c r="G52" s="9">
        <v>1070</v>
      </c>
      <c r="H52" s="9">
        <v>1085</v>
      </c>
      <c r="I52" s="9">
        <v>1085</v>
      </c>
      <c r="J52" s="9">
        <v>1078</v>
      </c>
    </row>
    <row r="53" spans="1:10" ht="27" customHeight="1" x14ac:dyDescent="0.2">
      <c r="A53" s="3"/>
      <c r="B53" s="5" t="s">
        <v>104</v>
      </c>
      <c r="C53" s="5" t="s">
        <v>105</v>
      </c>
      <c r="D53" s="5" t="s">
        <v>106</v>
      </c>
      <c r="E53" s="8">
        <v>21882.3</v>
      </c>
      <c r="F53" s="8">
        <v>23659.66</v>
      </c>
      <c r="G53" s="8">
        <v>24005.84</v>
      </c>
      <c r="H53" s="8">
        <v>24576.87</v>
      </c>
      <c r="I53" s="8">
        <v>25322.5</v>
      </c>
      <c r="J53" s="8">
        <v>26143.510000000002</v>
      </c>
    </row>
    <row r="54" spans="1:10" ht="16.5" customHeight="1" x14ac:dyDescent="0.2">
      <c r="A54" s="3"/>
      <c r="B54" s="5" t="s">
        <v>107</v>
      </c>
      <c r="C54" s="5" t="s">
        <v>78</v>
      </c>
      <c r="D54" s="5" t="s">
        <v>27</v>
      </c>
      <c r="E54" s="8">
        <v>108</v>
      </c>
      <c r="F54" s="8">
        <f>F53/E53*100</f>
        <v>108.12236373690152</v>
      </c>
      <c r="G54" s="8">
        <f t="shared" ref="G54:J54" si="15">G53/F53*100</f>
        <v>101.4631655738079</v>
      </c>
      <c r="H54" s="8">
        <f t="shared" si="15"/>
        <v>102.37871284654068</v>
      </c>
      <c r="I54" s="8">
        <f t="shared" si="15"/>
        <v>103.03386883683726</v>
      </c>
      <c r="J54" s="8">
        <f t="shared" si="15"/>
        <v>103.24221542106822</v>
      </c>
    </row>
    <row r="55" spans="1:10" ht="16.5" customHeight="1" x14ac:dyDescent="0.2">
      <c r="A55" s="3"/>
      <c r="B55" s="5" t="s">
        <v>20</v>
      </c>
      <c r="C55" s="5" t="s">
        <v>108</v>
      </c>
      <c r="D55" s="5" t="s">
        <v>20</v>
      </c>
      <c r="E55" s="6"/>
      <c r="F55" s="6"/>
      <c r="G55" s="6"/>
      <c r="H55" s="6"/>
      <c r="I55" s="6"/>
      <c r="J55" s="6"/>
    </row>
    <row r="56" spans="1:10" ht="27" customHeight="1" x14ac:dyDescent="0.2">
      <c r="A56" s="3"/>
      <c r="B56" s="5" t="s">
        <v>109</v>
      </c>
      <c r="C56" s="5" t="s">
        <v>81</v>
      </c>
      <c r="D56" s="5" t="s">
        <v>106</v>
      </c>
      <c r="E56" s="8">
        <v>22595.5</v>
      </c>
      <c r="F56" s="8">
        <v>23881.200000000001</v>
      </c>
      <c r="G56" s="8">
        <v>24045.7</v>
      </c>
      <c r="H56" s="8">
        <v>24374.7</v>
      </c>
      <c r="I56" s="8">
        <v>24737.5</v>
      </c>
      <c r="J56" s="8">
        <v>25314.799999999999</v>
      </c>
    </row>
    <row r="57" spans="1:10" ht="16.5" customHeight="1" x14ac:dyDescent="0.2">
      <c r="A57" s="3"/>
      <c r="B57" s="5" t="s">
        <v>110</v>
      </c>
      <c r="C57" s="5" t="s">
        <v>83</v>
      </c>
      <c r="D57" s="5" t="s">
        <v>106</v>
      </c>
      <c r="E57" s="8">
        <v>20997.4</v>
      </c>
      <c r="F57" s="8">
        <v>21913.9</v>
      </c>
      <c r="G57" s="8">
        <v>21887.9</v>
      </c>
      <c r="H57" s="8">
        <v>21943.3</v>
      </c>
      <c r="I57" s="8">
        <v>21998.799999999999</v>
      </c>
      <c r="J57" s="8">
        <v>22054.3</v>
      </c>
    </row>
    <row r="58" spans="1:10" ht="27" customHeight="1" x14ac:dyDescent="0.2">
      <c r="A58" s="3"/>
      <c r="B58" s="5" t="s">
        <v>111</v>
      </c>
      <c r="C58" s="5" t="s">
        <v>85</v>
      </c>
      <c r="D58" s="5" t="s">
        <v>106</v>
      </c>
      <c r="E58" s="8">
        <v>23614.400000000001</v>
      </c>
      <c r="F58" s="8">
        <v>25042.68</v>
      </c>
      <c r="G58" s="8">
        <v>24800</v>
      </c>
      <c r="H58" s="8">
        <v>25296</v>
      </c>
      <c r="I58" s="8">
        <v>25928</v>
      </c>
      <c r="J58" s="8">
        <v>26706</v>
      </c>
    </row>
    <row r="59" spans="1:10" ht="27" customHeight="1" x14ac:dyDescent="0.2">
      <c r="A59" s="3"/>
      <c r="B59" s="5" t="s">
        <v>112</v>
      </c>
      <c r="C59" s="5" t="s">
        <v>88</v>
      </c>
      <c r="D59" s="5" t="s">
        <v>106</v>
      </c>
      <c r="E59" s="8">
        <v>18913.600000000002</v>
      </c>
      <c r="F59" s="8">
        <v>22715.7</v>
      </c>
      <c r="G59" s="8">
        <v>23397.200000000001</v>
      </c>
      <c r="H59" s="8">
        <v>24169.3</v>
      </c>
      <c r="I59" s="8">
        <v>25136</v>
      </c>
      <c r="J59" s="8">
        <v>26267.200000000001</v>
      </c>
    </row>
    <row r="60" spans="1:10" ht="16.5" customHeight="1" x14ac:dyDescent="0.2">
      <c r="A60" s="3"/>
      <c r="B60" s="5" t="s">
        <v>113</v>
      </c>
      <c r="C60" s="5" t="s">
        <v>36</v>
      </c>
      <c r="D60" s="5" t="s">
        <v>37</v>
      </c>
      <c r="E60" s="6"/>
      <c r="F60" s="6"/>
      <c r="G60" s="6"/>
      <c r="H60" s="6"/>
      <c r="I60" s="6"/>
      <c r="J60" s="6"/>
    </row>
    <row r="61" spans="1:10" ht="16.5" customHeight="1" x14ac:dyDescent="0.2">
      <c r="A61" s="3"/>
      <c r="B61" s="5" t="s">
        <v>114</v>
      </c>
      <c r="C61" s="5" t="s">
        <v>115</v>
      </c>
      <c r="D61" s="5" t="s">
        <v>37</v>
      </c>
      <c r="E61" s="8">
        <v>3696312.7</v>
      </c>
      <c r="F61" s="8">
        <f>F62*12*F9</f>
        <v>4178173.1040000007</v>
      </c>
      <c r="G61" s="8">
        <f>G62*12*G9</f>
        <v>4404148.3200000012</v>
      </c>
      <c r="H61" s="8">
        <f>H62*12*H9</f>
        <v>4667969.2799999993</v>
      </c>
      <c r="I61" s="8">
        <f>I62*12*I9</f>
        <v>4980718.08</v>
      </c>
      <c r="J61" s="8">
        <f>J62*12*J9</f>
        <v>5324392.32</v>
      </c>
    </row>
    <row r="62" spans="1:10" ht="27" customHeight="1" x14ac:dyDescent="0.2">
      <c r="A62" s="3"/>
      <c r="B62" s="5" t="s">
        <v>116</v>
      </c>
      <c r="C62" s="5" t="s">
        <v>117</v>
      </c>
      <c r="D62" s="5" t="s">
        <v>106</v>
      </c>
      <c r="E62" s="8">
        <v>14631.2</v>
      </c>
      <c r="F62" s="8">
        <v>16556.400000000001</v>
      </c>
      <c r="G62" s="8">
        <v>17560.400000000001</v>
      </c>
      <c r="H62" s="8">
        <v>18701.8</v>
      </c>
      <c r="I62" s="8">
        <v>19954.8</v>
      </c>
      <c r="J62" s="8">
        <v>21331.7</v>
      </c>
    </row>
    <row r="63" spans="1:10" ht="16.5" customHeight="1" x14ac:dyDescent="0.2">
      <c r="A63" s="3"/>
      <c r="B63" s="5" t="s">
        <v>118</v>
      </c>
      <c r="C63" s="5" t="s">
        <v>26</v>
      </c>
      <c r="D63" s="5" t="s">
        <v>27</v>
      </c>
      <c r="E63" s="8">
        <v>121.6</v>
      </c>
      <c r="F63" s="8">
        <f>F62/E62*100</f>
        <v>113.1581825140795</v>
      </c>
      <c r="G63" s="8">
        <f t="shared" ref="G63:J63" si="16">G62/F62*100</f>
        <v>106.06412021937135</v>
      </c>
      <c r="H63" s="8">
        <f t="shared" si="16"/>
        <v>106.49985193959135</v>
      </c>
      <c r="I63" s="8">
        <f t="shared" si="16"/>
        <v>106.69988985017484</v>
      </c>
      <c r="J63" s="8">
        <f t="shared" si="16"/>
        <v>106.90009421292122</v>
      </c>
    </row>
    <row r="64" spans="1:10" ht="27" customHeight="1" x14ac:dyDescent="0.2">
      <c r="A64" s="3"/>
      <c r="B64" s="5" t="s">
        <v>119</v>
      </c>
      <c r="C64" s="5" t="s">
        <v>120</v>
      </c>
      <c r="D64" s="5" t="s">
        <v>37</v>
      </c>
      <c r="E64" s="8">
        <v>208634.7</v>
      </c>
      <c r="F64" s="8">
        <v>216284</v>
      </c>
      <c r="G64" s="8">
        <v>192171.4</v>
      </c>
      <c r="H64" s="8">
        <v>197079.80000000002</v>
      </c>
      <c r="I64" s="8">
        <v>201539.80000000002</v>
      </c>
      <c r="J64" s="8">
        <v>206382.5</v>
      </c>
    </row>
    <row r="65" spans="1:10" ht="16.5" customHeight="1" x14ac:dyDescent="0.2">
      <c r="A65" s="3"/>
      <c r="B65" s="5" t="s">
        <v>20</v>
      </c>
      <c r="C65" s="5" t="s">
        <v>108</v>
      </c>
      <c r="D65" s="5" t="s">
        <v>20</v>
      </c>
      <c r="E65" s="10"/>
      <c r="F65" s="10"/>
      <c r="G65" s="10"/>
      <c r="H65" s="10"/>
      <c r="I65" s="10"/>
      <c r="J65" s="10"/>
    </row>
    <row r="66" spans="1:10" ht="16.5" customHeight="1" x14ac:dyDescent="0.2">
      <c r="A66" s="3"/>
      <c r="B66" s="5" t="s">
        <v>121</v>
      </c>
      <c r="C66" s="5" t="s">
        <v>122</v>
      </c>
      <c r="D66" s="5" t="s">
        <v>37</v>
      </c>
      <c r="E66" s="8">
        <v>61302.200000000004</v>
      </c>
      <c r="F66" s="8">
        <v>52723.1</v>
      </c>
      <c r="G66" s="8">
        <v>51911.700000000004</v>
      </c>
      <c r="H66" s="8">
        <v>45438.6</v>
      </c>
      <c r="I66" s="8">
        <v>46310.6</v>
      </c>
      <c r="J66" s="8">
        <v>47200.1</v>
      </c>
    </row>
    <row r="67" spans="1:10" ht="16.5" customHeight="1" x14ac:dyDescent="0.2">
      <c r="A67" s="3"/>
      <c r="B67" s="5" t="s">
        <v>123</v>
      </c>
      <c r="C67" s="5" t="s">
        <v>124</v>
      </c>
      <c r="D67" s="5" t="s">
        <v>37</v>
      </c>
      <c r="E67" s="8">
        <v>142709.30000000002</v>
      </c>
      <c r="F67" s="8">
        <v>133751.9</v>
      </c>
      <c r="G67" s="8">
        <v>127630.1</v>
      </c>
      <c r="H67" s="8">
        <v>130438</v>
      </c>
      <c r="I67" s="8">
        <v>134872.9</v>
      </c>
      <c r="J67" s="8">
        <v>139795.79999999999</v>
      </c>
    </row>
    <row r="68" spans="1:10" ht="16.5" customHeight="1" x14ac:dyDescent="0.2">
      <c r="A68" s="3"/>
      <c r="B68" s="5" t="s">
        <v>125</v>
      </c>
      <c r="C68" s="5" t="s">
        <v>26</v>
      </c>
      <c r="D68" s="5" t="s">
        <v>27</v>
      </c>
      <c r="E68" s="8">
        <v>80.42</v>
      </c>
      <c r="F68" s="8">
        <f>F67/E67*100</f>
        <v>93.723324268285239</v>
      </c>
      <c r="G68" s="8">
        <f t="shared" ref="G68:J68" si="17">G67/F67*100</f>
        <v>95.423018289833649</v>
      </c>
      <c r="H68" s="8">
        <f t="shared" si="17"/>
        <v>102.20002961683802</v>
      </c>
      <c r="I68" s="8">
        <f t="shared" si="17"/>
        <v>103.40000613318206</v>
      </c>
      <c r="J68" s="8">
        <f t="shared" si="17"/>
        <v>103.6500290273287</v>
      </c>
    </row>
    <row r="69" spans="1:10" ht="27" customHeight="1" x14ac:dyDescent="0.2">
      <c r="A69" s="3"/>
      <c r="B69" s="5" t="s">
        <v>126</v>
      </c>
      <c r="C69" s="5" t="s">
        <v>127</v>
      </c>
      <c r="D69" s="5" t="s">
        <v>92</v>
      </c>
      <c r="E69" s="9">
        <v>100</v>
      </c>
      <c r="F69" s="9">
        <v>112</v>
      </c>
      <c r="G69" s="9">
        <v>100</v>
      </c>
      <c r="H69" s="9">
        <v>100</v>
      </c>
      <c r="I69" s="9">
        <v>100</v>
      </c>
      <c r="J69" s="9">
        <v>100</v>
      </c>
    </row>
    <row r="70" spans="1:10" ht="16.5" customHeight="1" x14ac:dyDescent="0.2">
      <c r="A70" s="3"/>
      <c r="B70" s="5" t="s">
        <v>128</v>
      </c>
      <c r="C70" s="5" t="s">
        <v>129</v>
      </c>
      <c r="D70" s="5" t="s">
        <v>27</v>
      </c>
      <c r="E70" s="8">
        <v>1</v>
      </c>
      <c r="F70" s="8">
        <v>1.1000000000000001</v>
      </c>
      <c r="G70" s="8">
        <v>1.01</v>
      </c>
      <c r="H70" s="8">
        <v>1.01</v>
      </c>
      <c r="I70" s="8">
        <v>1.01</v>
      </c>
      <c r="J70" s="8">
        <v>1.01</v>
      </c>
    </row>
  </sheetData>
  <mergeCells count="6">
    <mergeCell ref="B5:B6"/>
    <mergeCell ref="D5:D6"/>
    <mergeCell ref="B2:G2"/>
    <mergeCell ref="B3:G3"/>
    <mergeCell ref="B1:C1"/>
    <mergeCell ref="C5:C6"/>
  </mergeCells>
  <pageMargins left="0.39370078740157483" right="0.39370078740157483" top="0.39370078740157483" bottom="0.39370078740157483" header="0.39370078740157483" footer="0.39370078740157483"/>
  <pageSetup paperSize="9" scale="69" fitToHeight="2" orientation="landscape" r:id="rId1"/>
  <headerFooter>
    <oddFooter>&amp;C&amp;"Tahoma"&amp;8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Показатели</vt:lpstr>
      <vt:lpstr>Показатели!Заголовки_для_печати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Windows-7</cp:lastModifiedBy>
  <cp:lastPrinted>2016-06-17T06:42:18Z</cp:lastPrinted>
  <dcterms:created xsi:type="dcterms:W3CDTF">2016-07-04T11:27:08Z</dcterms:created>
  <dcterms:modified xsi:type="dcterms:W3CDTF">2016-12-08T04:53:52Z</dcterms:modified>
</cp:coreProperties>
</file>